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fe7fa32af2218e/40K/Ideas/Crusade/"/>
    </mc:Choice>
  </mc:AlternateContent>
  <xr:revisionPtr revIDLastSave="186" documentId="8_{B62EC7D6-844E-4195-91F5-71C5ED7E8C7E}" xr6:coauthVersionLast="46" xr6:coauthVersionMax="46" xr10:uidLastSave="{88C59ECF-2DFB-48F7-B468-1259C2ADD36D}"/>
  <bookViews>
    <workbookView xWindow="-98" yWindow="-98" windowWidth="27945" windowHeight="16395" tabRatio="907" activeTab="3" xr2:uid="{0EF82C9D-CF6B-4BA2-A310-B41FFE1B6397}"/>
  </bookViews>
  <sheets>
    <sheet name="Introduction" sheetId="1" r:id="rId1"/>
    <sheet name="Requisition Log" sheetId="61" r:id="rId2"/>
    <sheet name="Battles Fought" sheetId="62" r:id="rId3"/>
    <sheet name="Order of Battle" sheetId="2" r:id="rId4"/>
    <sheet name="Crusade Card 1" sheetId="3" r:id="rId5"/>
    <sheet name="Crusade Card 2" sheetId="42" r:id="rId6"/>
    <sheet name="Crusade Card 3" sheetId="43" r:id="rId7"/>
    <sheet name="Crusade Card 4" sheetId="44" r:id="rId8"/>
    <sheet name="Crusade Card 5" sheetId="45" r:id="rId9"/>
    <sheet name="Crusade Card 6" sheetId="46" r:id="rId10"/>
    <sheet name="Crusade Card 7" sheetId="47" r:id="rId11"/>
    <sheet name="Crusade Card 8" sheetId="48" r:id="rId12"/>
    <sheet name="Crusade Card 9" sheetId="49" r:id="rId13"/>
    <sheet name="Crusade Card 10" sheetId="50" r:id="rId14"/>
    <sheet name="Crusade Card 11" sheetId="51" r:id="rId15"/>
    <sheet name="Crusade Card 12" sheetId="52" r:id="rId16"/>
    <sheet name="Crusade Card 13" sheetId="53" r:id="rId17"/>
    <sheet name="Crusade Card 14" sheetId="54" r:id="rId18"/>
    <sheet name="Crusade Card 15" sheetId="55" r:id="rId19"/>
    <sheet name="Crusade Card 16" sheetId="56" r:id="rId20"/>
    <sheet name="Crusade Card 17" sheetId="57" r:id="rId21"/>
    <sheet name="Crusade Card 18" sheetId="58" r:id="rId22"/>
    <sheet name="Crusade Card 19" sheetId="59" r:id="rId23"/>
    <sheet name="Crusade Card 20" sheetId="60" r:id="rId24"/>
  </sheets>
  <externalReferences>
    <externalReference r:id="rId25"/>
  </externalReferences>
  <definedNames>
    <definedName name="BFRole">'[1]Intro and Data'!$A$21:$A$29</definedName>
    <definedName name="Codex">Introduction!$C$21:$C$40</definedName>
    <definedName name="Factions">'[1]Intro and Data'!$C$21:$C$27</definedName>
    <definedName name="Role">Introduction!$A$21:$A$29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B7" i="2"/>
  <c r="G6" i="47"/>
  <c r="B4" i="47"/>
  <c r="G6" i="46"/>
  <c r="B4" i="46"/>
  <c r="G6" i="45"/>
  <c r="B4" i="45"/>
  <c r="G6" i="44"/>
  <c r="B4" i="44"/>
  <c r="D27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G6" i="60"/>
  <c r="B4" i="60"/>
  <c r="G6" i="59"/>
  <c r="B4" i="59"/>
  <c r="G6" i="58"/>
  <c r="B4" i="58"/>
  <c r="G6" i="57"/>
  <c r="B4" i="57"/>
  <c r="G6" i="56"/>
  <c r="B4" i="56"/>
  <c r="G6" i="55"/>
  <c r="B4" i="55"/>
  <c r="G6" i="54"/>
  <c r="B4" i="54"/>
  <c r="G6" i="53"/>
  <c r="B4" i="53"/>
  <c r="G6" i="52"/>
  <c r="B4" i="52"/>
  <c r="G6" i="51"/>
  <c r="B4" i="51"/>
  <c r="G6" i="50"/>
  <c r="B4" i="50"/>
  <c r="G6" i="49"/>
  <c r="B4" i="49"/>
  <c r="G6" i="48"/>
  <c r="B4" i="48"/>
  <c r="G6" i="43"/>
  <c r="B4" i="43"/>
  <c r="G6" i="42"/>
  <c r="B4" i="42"/>
  <c r="D10" i="2"/>
  <c r="A10" i="2"/>
  <c r="G6" i="3"/>
  <c r="B4" i="3"/>
  <c r="E7" i="2" l="1"/>
</calcChain>
</file>

<file path=xl/sharedStrings.xml><?xml version="1.0" encoding="utf-8"?>
<sst xmlns="http://schemas.openxmlformats.org/spreadsheetml/2006/main" count="601" uniqueCount="137">
  <si>
    <t>Crusade Force Name</t>
  </si>
  <si>
    <t>Crusade Faction</t>
  </si>
  <si>
    <t>Player Name</t>
  </si>
  <si>
    <t>Crusade Goals, Information and Notable Victories</t>
  </si>
  <si>
    <t>Introduction and Instructions</t>
  </si>
  <si>
    <t>This is an Excel copy of the Crusade Records sheets from the Warhammer 40K</t>
  </si>
  <si>
    <t>Core Book, 9th edition by Games Workshop.</t>
  </si>
  <si>
    <t>This functions as copies of the photocopiable pages in the book for tracking</t>
  </si>
  <si>
    <t>Crusade Forces.</t>
  </si>
  <si>
    <t xml:space="preserve">These sheets have been automated to a point in that several items have </t>
  </si>
  <si>
    <t>drop down selection boxes</t>
  </si>
  <si>
    <t>Also the Crusade Cards will automatically send data back to the Order of</t>
  </si>
  <si>
    <t>Battle Sheet.</t>
  </si>
  <si>
    <t>This color is for entering information</t>
  </si>
  <si>
    <t>This color is a drop down box</t>
  </si>
  <si>
    <t>Credit to DigitalandDice on Reddit for the original file and first pass.</t>
  </si>
  <si>
    <t>Automation added and formatting updates by vadersson109</t>
  </si>
  <si>
    <t>DO NOT EDIT BELOW</t>
  </si>
  <si>
    <t>Battlefield Role</t>
  </si>
  <si>
    <t>Experience</t>
  </si>
  <si>
    <t>Rank</t>
  </si>
  <si>
    <t>Dedicated Transport</t>
  </si>
  <si>
    <t>Battle-ready</t>
  </si>
  <si>
    <t>Elites</t>
  </si>
  <si>
    <t>Blooded</t>
  </si>
  <si>
    <t>Fast Attack</t>
  </si>
  <si>
    <t>Battle-hardened</t>
  </si>
  <si>
    <t>Flyer</t>
  </si>
  <si>
    <t>Necrons</t>
  </si>
  <si>
    <t>Heroic</t>
  </si>
  <si>
    <t>Fortification</t>
  </si>
  <si>
    <t>Orks</t>
  </si>
  <si>
    <t>Legendary</t>
  </si>
  <si>
    <t>Heavy Support</t>
  </si>
  <si>
    <t>T'au Empire</t>
  </si>
  <si>
    <t>HQ</t>
  </si>
  <si>
    <t>Tyranids</t>
  </si>
  <si>
    <t>Lord of War</t>
  </si>
  <si>
    <t>Troops</t>
  </si>
  <si>
    <t>Crusade Sub-Faction</t>
  </si>
  <si>
    <t>Crusade Codex Faction</t>
  </si>
  <si>
    <t>Unit Name:</t>
  </si>
  <si>
    <t>Battlefield Role:</t>
  </si>
  <si>
    <t>Crusade Faction:</t>
  </si>
  <si>
    <t>Selectable Keywords:</t>
  </si>
  <si>
    <t>Type Keywords Here</t>
  </si>
  <si>
    <t>Rank:</t>
  </si>
  <si>
    <t>Other Upgrades and Selectable Abilities</t>
  </si>
  <si>
    <t>Equipment:</t>
  </si>
  <si>
    <t>Psychic Powers:</t>
  </si>
  <si>
    <t>Warlord Trait:</t>
  </si>
  <si>
    <t>Relics:</t>
  </si>
  <si>
    <t>Fill the below entries out as you play with the unit and when it has earned any Battle Honors or Battle Scars</t>
  </si>
  <si>
    <t>Combat Tallies</t>
  </si>
  <si>
    <t>Battles Played:</t>
  </si>
  <si>
    <t>Battles Survived:</t>
  </si>
  <si>
    <t>...In total:</t>
  </si>
  <si>
    <t>Enemy units destroyed…</t>
  </si>
  <si>
    <t>Battle Honors:</t>
  </si>
  <si>
    <t>Battle Scars:</t>
  </si>
  <si>
    <t>Adepta Sororitas</t>
  </si>
  <si>
    <t>Adeptus Custodes</t>
  </si>
  <si>
    <t>Adeptus Mechanicus</t>
  </si>
  <si>
    <t>Astra Militarum</t>
  </si>
  <si>
    <t>Chaos Daemons</t>
  </si>
  <si>
    <t>Chaos Knights</t>
  </si>
  <si>
    <t>Chaos Space Marines</t>
  </si>
  <si>
    <t>Craftworlds</t>
  </si>
  <si>
    <t>Death Guard</t>
  </si>
  <si>
    <t>Drukhari</t>
  </si>
  <si>
    <t>Genestealer Cults</t>
  </si>
  <si>
    <t>Grey Knights</t>
  </si>
  <si>
    <t>Harlequins</t>
  </si>
  <si>
    <t>Imperial Knights</t>
  </si>
  <si>
    <t>Space Marines</t>
  </si>
  <si>
    <t>Thousand Sons</t>
  </si>
  <si>
    <t>Marked for glory...</t>
  </si>
  <si>
    <t>Codex Unit Name:</t>
  </si>
  <si>
    <t>Crusade Unit 8</t>
  </si>
  <si>
    <t>Crusade Unit 9</t>
  </si>
  <si>
    <t>Crusade Unit 10</t>
  </si>
  <si>
    <t>Crusade Unit 11</t>
  </si>
  <si>
    <t>Crusade Unit 12</t>
  </si>
  <si>
    <t>Crusade Unit 13</t>
  </si>
  <si>
    <t>Crusade Unit 14</t>
  </si>
  <si>
    <t>Crusade Unit 15</t>
  </si>
  <si>
    <t>Crusade Unit 16</t>
  </si>
  <si>
    <t>Crusade Unit 17</t>
  </si>
  <si>
    <t>Crusade Unit 18</t>
  </si>
  <si>
    <t>Crusade Unit 19</t>
  </si>
  <si>
    <t>Crusade Unit 20</t>
  </si>
  <si>
    <t>Experience
Points</t>
  </si>
  <si>
    <t>Crusade
Points</t>
  </si>
  <si>
    <t>Power 
Rating</t>
  </si>
  <si>
    <t>Battle
Tally</t>
  </si>
  <si>
    <t>Battles 
Won</t>
  </si>
  <si>
    <t>Requisition
Points</t>
  </si>
  <si>
    <t>Supply
Limit</t>
  </si>
  <si>
    <t>Supply
Used</t>
  </si>
  <si>
    <r>
      <t xml:space="preserve">Crusade Cards
</t>
    </r>
    <r>
      <rPr>
        <b/>
        <i/>
        <sz val="11"/>
        <color rgb="FF000000"/>
        <rFont val="Calibri"/>
        <family val="2"/>
      </rPr>
      <t>(Fill Detail in Crusade Cards Tab)</t>
    </r>
  </si>
  <si>
    <t>Power
Rating</t>
  </si>
  <si>
    <t>Ashkeepers (Salamander Successors)</t>
  </si>
  <si>
    <t>Vern Y.</t>
  </si>
  <si>
    <t>Primaris Chaplain</t>
  </si>
  <si>
    <t>CHARATER, PRIMARIS, CHAPLAIN, PRIEST, INFANTRY</t>
  </si>
  <si>
    <t>Absolvor bolt pistol,
Crozius arcanum,
Frag &amp; Krak Grenades</t>
  </si>
  <si>
    <t>Adamantine Mantle</t>
  </si>
  <si>
    <t>Intercessor Squad</t>
  </si>
  <si>
    <t>Squad Mercurion (Intercessor)</t>
  </si>
  <si>
    <t>Auto Bolt Rifle x 10
Bolt Pistol x 10
Astartes Grenade Launcher x 2
Astartes Chainsword</t>
  </si>
  <si>
    <t>Squad Cythereus (Intercessor)</t>
  </si>
  <si>
    <t>Aregon Tragaius (Chaplain)</t>
  </si>
  <si>
    <t>Warlord Trait</t>
  </si>
  <si>
    <t>Relic</t>
  </si>
  <si>
    <t>Purchased when adding Card to Order of Battle</t>
  </si>
  <si>
    <t>Requisition Name</t>
  </si>
  <si>
    <t>Usage</t>
  </si>
  <si>
    <t>Adamantine Mantle to Aregon Tragaius (Chaplain)</t>
  </si>
  <si>
    <t>Crusade Unit 4</t>
  </si>
  <si>
    <t>Crusade Unit 5</t>
  </si>
  <si>
    <t>Crusade Unit 6</t>
  </si>
  <si>
    <t>Crusade Unit 7</t>
  </si>
  <si>
    <t>When was it used</t>
  </si>
  <si>
    <t>Crusade Start</t>
  </si>
  <si>
    <t>Description</t>
  </si>
  <si>
    <t>Amount of RP</t>
  </si>
  <si>
    <t>Date Fought</t>
  </si>
  <si>
    <t>Opponent Name</t>
  </si>
  <si>
    <t xml:space="preserve">Opposing Faction </t>
  </si>
  <si>
    <t>Result</t>
  </si>
  <si>
    <t>Agenda Taken</t>
  </si>
  <si>
    <t>Rewards Earned</t>
  </si>
  <si>
    <t>Losses</t>
  </si>
  <si>
    <t>Charadon Strike Force Helios</t>
  </si>
  <si>
    <t>Litany of Hate; Catechism of Fire</t>
  </si>
  <si>
    <t>Forge Master to Aregon Tragaius (Chaplain)</t>
  </si>
  <si>
    <t>Forge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</si>
</sst>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Arial"/>
      <family val="2"/>
    </font>
    <font>
      <b/>
      <sz val="18"/>
      <color rgb="FF000000"/>
      <name val="Calibri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</font>
    <font>
      <sz val="11"/>
      <name val="Arial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5A5A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3">
    <xf numFmtId="0" fontId="0" fillId="0" borderId="0"/>
    <xf numFmtId="0" fontId="1" fillId="0" borderId="0"/>
    <xf numFmtId="0" fontId="16" fillId="6" borderId="36" applyNumberFormat="0" applyAlignment="0" applyProtection="0"/>
  </cellStyleXfs>
  <cellXfs count="110">
    <xf numFmtId="0" fontId="0" fillId="0" borderId="0" xfId="0"/>
    <xf numFmtId="0" fontId="5" fillId="3" borderId="12" xfId="0" applyFont="1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2" fillId="0" borderId="0" xfId="1" applyFont="1"/>
    <xf numFmtId="0" fontId="1" fillId="0" borderId="0" xfId="1"/>
    <xf numFmtId="0" fontId="4" fillId="3" borderId="11" xfId="0" applyFont="1" applyFill="1" applyBorder="1"/>
    <xf numFmtId="0" fontId="1" fillId="4" borderId="11" xfId="1" applyFill="1" applyBorder="1"/>
    <xf numFmtId="0" fontId="8" fillId="0" borderId="0" xfId="1" applyFont="1"/>
    <xf numFmtId="0" fontId="6" fillId="2" borderId="1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6" fillId="2" borderId="10" xfId="0" applyFont="1" applyFill="1" applyBorder="1"/>
    <xf numFmtId="0" fontId="0" fillId="5" borderId="10" xfId="0" applyFill="1" applyBorder="1"/>
    <xf numFmtId="0" fontId="0" fillId="5" borderId="0" xfId="0" applyFill="1"/>
    <xf numFmtId="0" fontId="0" fillId="0" borderId="0" xfId="1" applyFont="1"/>
    <xf numFmtId="0" fontId="0" fillId="0" borderId="0" xfId="1" applyFont="1" applyFill="1"/>
    <xf numFmtId="0" fontId="3" fillId="2" borderId="12" xfId="0" applyFont="1" applyFill="1" applyBorder="1" applyAlignment="1">
      <alignment vertical="top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6" fillId="2" borderId="12" xfId="0" applyFont="1" applyFill="1" applyBorder="1" applyAlignment="1">
      <alignment vertical="top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1" fontId="15" fillId="3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top"/>
    </xf>
    <xf numFmtId="0" fontId="16" fillId="6" borderId="37" xfId="2" applyBorder="1"/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1" xfId="1" applyFont="1" applyBorder="1"/>
    <xf numFmtId="0" fontId="9" fillId="0" borderId="18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0" fillId="3" borderId="23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6" fillId="2" borderId="10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left"/>
    </xf>
    <xf numFmtId="0" fontId="6" fillId="2" borderId="35" xfId="0" applyFont="1" applyFill="1" applyBorder="1" applyAlignment="1">
      <alignment horizontal="left"/>
    </xf>
    <xf numFmtId="0" fontId="6" fillId="2" borderId="34" xfId="0" applyFont="1" applyFill="1" applyBorder="1" applyAlignment="1">
      <alignment horizontal="left"/>
    </xf>
    <xf numFmtId="3" fontId="13" fillId="3" borderId="10" xfId="0" applyNumberFormat="1" applyFont="1" applyFill="1" applyBorder="1" applyAlignment="1">
      <alignment horizontal="left" vertical="center"/>
    </xf>
    <xf numFmtId="3" fontId="13" fillId="3" borderId="14" xfId="0" applyNumberFormat="1" applyFont="1" applyFill="1" applyBorder="1" applyAlignment="1">
      <alignment horizontal="left" vertical="center"/>
    </xf>
    <xf numFmtId="3" fontId="13" fillId="3" borderId="15" xfId="0" applyNumberFormat="1" applyFont="1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10" fillId="3" borderId="14" xfId="0" applyFont="1" applyFill="1" applyBorder="1" applyAlignment="1" applyProtection="1">
      <alignment horizontal="left" vertical="center"/>
    </xf>
    <xf numFmtId="0" fontId="10" fillId="3" borderId="15" xfId="0" applyFont="1" applyFill="1" applyBorder="1" applyAlignment="1" applyProtection="1">
      <alignment horizontal="left" vertical="center"/>
    </xf>
    <xf numFmtId="0" fontId="10" fillId="3" borderId="10" xfId="0" applyFont="1" applyFill="1" applyBorder="1" applyAlignment="1" applyProtection="1">
      <alignment horizontal="left" vertical="center"/>
    </xf>
    <xf numFmtId="0" fontId="14" fillId="3" borderId="11" xfId="0" applyFont="1" applyFill="1" applyBorder="1" applyAlignment="1" applyProtection="1">
      <alignment horizontal="left" vertical="top"/>
    </xf>
  </cellXfs>
  <cellStyles count="3">
    <cellStyle name="Check Cell" xfId="2" builtinId="23"/>
    <cellStyle name="Normal" xfId="0" builtinId="0"/>
    <cellStyle name="Normal 2" xfId="1" xr:uid="{9633F0B7-AE7E-4BA8-83F5-E5570CE56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adigmi-my.sharepoint.com/personal/vernon_pi_com_sg/Documents/GW%20Documents/Crusade/PI%20Crusade%20-%20Player%20Reco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and Data"/>
      <sheetName val="Order of Battle"/>
      <sheetName val="Crusade Card 1"/>
      <sheetName val="Crusade Card 2"/>
      <sheetName val="Crusade Card 3"/>
      <sheetName val="Crusade Card 4"/>
      <sheetName val="Crusade Card 5"/>
      <sheetName val="Crusade Card 6"/>
      <sheetName val="Crusade Card 7"/>
      <sheetName val="Crusade Card 8"/>
      <sheetName val="Crusade Card 9"/>
      <sheetName val="Crusade Card 10"/>
      <sheetName val="Crusade Card 11"/>
      <sheetName val="Crusade Card 12"/>
      <sheetName val="Crusade Card 13"/>
      <sheetName val="Crusade Card 14"/>
      <sheetName val="Crusade Card 15"/>
      <sheetName val="Crusade Card 16"/>
      <sheetName val="Crusade Card 17"/>
      <sheetName val="Crusade Card 18"/>
      <sheetName val="Crusade Card 19"/>
      <sheetName val="Crusade Card 20"/>
    </sheetNames>
    <sheetDataSet>
      <sheetData sheetId="0">
        <row r="21">
          <cell r="A21" t="str">
            <v>Dedicated Transport</v>
          </cell>
          <cell r="C21" t="str">
            <v>Aeldari</v>
          </cell>
        </row>
        <row r="22">
          <cell r="A22" t="str">
            <v>Elites</v>
          </cell>
          <cell r="C22" t="str">
            <v>Chaos</v>
          </cell>
        </row>
        <row r="23">
          <cell r="A23" t="str">
            <v>Fast Attack</v>
          </cell>
          <cell r="C23" t="str">
            <v>Imperium</v>
          </cell>
        </row>
        <row r="24">
          <cell r="A24" t="str">
            <v>Flyer</v>
          </cell>
          <cell r="C24" t="str">
            <v>Necrons</v>
          </cell>
        </row>
        <row r="25">
          <cell r="A25" t="str">
            <v>Fortification</v>
          </cell>
          <cell r="C25" t="str">
            <v>Orks</v>
          </cell>
        </row>
        <row r="26">
          <cell r="A26" t="str">
            <v>Heavy Support</v>
          </cell>
          <cell r="C26" t="str">
            <v>T'au Empire</v>
          </cell>
        </row>
        <row r="27">
          <cell r="A27" t="str">
            <v>HQ</v>
          </cell>
          <cell r="C27" t="str">
            <v>Tyranids</v>
          </cell>
        </row>
        <row r="28">
          <cell r="A28" t="str">
            <v>Lord of War</v>
          </cell>
        </row>
        <row r="29">
          <cell r="A29" t="str">
            <v>Troops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84FB-F2E0-4834-97E9-A3C882A0AD48}">
  <dimension ref="A1:F40"/>
  <sheetViews>
    <sheetView workbookViewId="0">
      <selection activeCell="C40" sqref="C21:C40"/>
    </sheetView>
  </sheetViews>
  <sheetFormatPr defaultRowHeight="14.25" x14ac:dyDescent="0.45"/>
  <sheetData>
    <row r="1" spans="1:6" x14ac:dyDescent="0.45">
      <c r="A1" s="6" t="s">
        <v>4</v>
      </c>
      <c r="B1" s="7"/>
      <c r="C1" s="7"/>
      <c r="D1" s="7"/>
      <c r="E1" s="7"/>
      <c r="F1" s="7"/>
    </row>
    <row r="2" spans="1:6" x14ac:dyDescent="0.45">
      <c r="A2" s="7" t="s">
        <v>5</v>
      </c>
      <c r="B2" s="7"/>
      <c r="C2" s="7"/>
      <c r="D2" s="7"/>
      <c r="E2" s="7"/>
      <c r="F2" s="7"/>
    </row>
    <row r="3" spans="1:6" x14ac:dyDescent="0.45">
      <c r="A3" s="7" t="s">
        <v>6</v>
      </c>
      <c r="B3" s="7"/>
      <c r="C3" s="7"/>
      <c r="D3" s="7"/>
      <c r="E3" s="7"/>
      <c r="F3" s="7"/>
    </row>
    <row r="4" spans="1:6" x14ac:dyDescent="0.45">
      <c r="A4" s="7" t="s">
        <v>7</v>
      </c>
      <c r="B4" s="7"/>
      <c r="C4" s="7"/>
      <c r="D4" s="7"/>
      <c r="E4" s="7"/>
      <c r="F4" s="7"/>
    </row>
    <row r="5" spans="1:6" x14ac:dyDescent="0.45">
      <c r="A5" s="7" t="s">
        <v>8</v>
      </c>
      <c r="B5" s="7"/>
      <c r="C5" s="7"/>
      <c r="D5" s="7"/>
      <c r="E5" s="7"/>
      <c r="F5" s="7"/>
    </row>
    <row r="6" spans="1:6" x14ac:dyDescent="0.45">
      <c r="A6" s="7" t="s">
        <v>9</v>
      </c>
      <c r="B6" s="7"/>
      <c r="C6" s="7"/>
      <c r="D6" s="7"/>
      <c r="E6" s="7"/>
      <c r="F6" s="7"/>
    </row>
    <row r="7" spans="1:6" x14ac:dyDescent="0.45">
      <c r="A7" s="7" t="s">
        <v>10</v>
      </c>
      <c r="B7" s="7"/>
      <c r="C7" s="7"/>
      <c r="D7" s="7"/>
      <c r="E7" s="7"/>
      <c r="F7" s="7"/>
    </row>
    <row r="8" spans="1:6" x14ac:dyDescent="0.45">
      <c r="A8" s="7" t="s">
        <v>11</v>
      </c>
      <c r="B8" s="7"/>
      <c r="C8" s="7"/>
      <c r="D8" s="7"/>
      <c r="E8" s="7"/>
      <c r="F8" s="7"/>
    </row>
    <row r="9" spans="1:6" x14ac:dyDescent="0.45">
      <c r="A9" s="7" t="s">
        <v>12</v>
      </c>
      <c r="B9" s="7"/>
      <c r="C9" s="7"/>
      <c r="D9" s="7"/>
      <c r="E9" s="7"/>
      <c r="F9" s="7"/>
    </row>
    <row r="10" spans="1:6" x14ac:dyDescent="0.45">
      <c r="A10" s="7"/>
      <c r="B10" s="7"/>
      <c r="C10" s="7"/>
      <c r="D10" s="7"/>
      <c r="E10" s="7"/>
      <c r="F10" s="7"/>
    </row>
    <row r="11" spans="1:6" x14ac:dyDescent="0.45">
      <c r="A11" s="8"/>
      <c r="C11" s="7" t="s">
        <v>13</v>
      </c>
      <c r="D11" s="7"/>
      <c r="E11" s="7"/>
      <c r="F11" s="7"/>
    </row>
    <row r="12" spans="1:6" x14ac:dyDescent="0.45">
      <c r="A12" s="9"/>
      <c r="B12" s="7"/>
      <c r="C12" s="7" t="s">
        <v>14</v>
      </c>
      <c r="D12" s="7"/>
      <c r="E12" s="7"/>
      <c r="F12" s="7"/>
    </row>
    <row r="13" spans="1:6" x14ac:dyDescent="0.45">
      <c r="A13" s="7"/>
      <c r="B13" s="7"/>
      <c r="C13" s="7"/>
      <c r="D13" s="7"/>
      <c r="E13" s="7"/>
      <c r="F13" s="7"/>
    </row>
    <row r="14" spans="1:6" x14ac:dyDescent="0.45">
      <c r="A14" s="10" t="s">
        <v>15</v>
      </c>
      <c r="B14" s="7"/>
      <c r="C14" s="7"/>
      <c r="D14" s="7"/>
      <c r="E14" s="7"/>
      <c r="F14" s="7"/>
    </row>
    <row r="15" spans="1:6" x14ac:dyDescent="0.45">
      <c r="A15" s="10" t="s">
        <v>16</v>
      </c>
      <c r="B15" s="7"/>
      <c r="C15" s="7"/>
      <c r="D15" s="7"/>
      <c r="E15" s="7"/>
      <c r="F15" s="7"/>
    </row>
    <row r="16" spans="1:6" x14ac:dyDescent="0.45">
      <c r="A16" s="7"/>
      <c r="B16" s="7"/>
      <c r="C16" s="7"/>
      <c r="D16" s="7"/>
      <c r="E16" s="7"/>
      <c r="F16" s="7"/>
    </row>
    <row r="17" spans="1:6" x14ac:dyDescent="0.45">
      <c r="A17" s="7"/>
      <c r="B17" s="7"/>
      <c r="C17" s="7"/>
      <c r="D17" s="7"/>
      <c r="E17" s="7"/>
      <c r="F17" s="7"/>
    </row>
    <row r="18" spans="1:6" ht="14.65" thickBot="1" x14ac:dyDescent="0.5">
      <c r="A18" s="7"/>
      <c r="B18" s="7"/>
      <c r="C18" s="7"/>
      <c r="D18" s="7"/>
      <c r="E18" s="7"/>
      <c r="F18" s="7"/>
    </row>
    <row r="19" spans="1:6" ht="14.65" thickBot="1" x14ac:dyDescent="0.5">
      <c r="A19" s="32" t="s">
        <v>17</v>
      </c>
      <c r="B19" s="33"/>
      <c r="C19" s="33"/>
      <c r="D19" s="33"/>
      <c r="E19" s="33"/>
      <c r="F19" s="34"/>
    </row>
    <row r="20" spans="1:6" x14ac:dyDescent="0.45">
      <c r="A20" s="6" t="s">
        <v>18</v>
      </c>
      <c r="B20" s="7"/>
      <c r="C20" s="6" t="s">
        <v>1</v>
      </c>
      <c r="D20" s="7"/>
      <c r="E20" s="6" t="s">
        <v>19</v>
      </c>
      <c r="F20" s="6" t="s">
        <v>20</v>
      </c>
    </row>
    <row r="21" spans="1:6" x14ac:dyDescent="0.45">
      <c r="A21" s="7" t="s">
        <v>35</v>
      </c>
      <c r="B21" s="7"/>
      <c r="C21" s="16" t="s">
        <v>60</v>
      </c>
      <c r="D21" s="7"/>
      <c r="E21" s="7">
        <v>0</v>
      </c>
      <c r="F21" s="7" t="s">
        <v>22</v>
      </c>
    </row>
    <row r="22" spans="1:6" x14ac:dyDescent="0.45">
      <c r="A22" s="7" t="s">
        <v>38</v>
      </c>
      <c r="B22" s="7"/>
      <c r="C22" s="16" t="s">
        <v>61</v>
      </c>
      <c r="D22" s="7"/>
      <c r="E22" s="7">
        <v>6</v>
      </c>
      <c r="F22" s="7" t="s">
        <v>24</v>
      </c>
    </row>
    <row r="23" spans="1:6" x14ac:dyDescent="0.45">
      <c r="A23" s="7" t="s">
        <v>23</v>
      </c>
      <c r="B23" s="7"/>
      <c r="C23" s="16" t="s">
        <v>62</v>
      </c>
      <c r="D23" s="7"/>
      <c r="E23" s="7">
        <v>16</v>
      </c>
      <c r="F23" s="7" t="s">
        <v>26</v>
      </c>
    </row>
    <row r="24" spans="1:6" x14ac:dyDescent="0.45">
      <c r="A24" s="7" t="s">
        <v>25</v>
      </c>
      <c r="B24" s="7"/>
      <c r="C24" s="16" t="s">
        <v>63</v>
      </c>
      <c r="D24" s="7"/>
      <c r="E24" s="7">
        <v>31</v>
      </c>
      <c r="F24" s="7" t="s">
        <v>29</v>
      </c>
    </row>
    <row r="25" spans="1:6" x14ac:dyDescent="0.45">
      <c r="A25" s="7" t="s">
        <v>33</v>
      </c>
      <c r="B25" s="7"/>
      <c r="C25" s="16" t="s">
        <v>64</v>
      </c>
      <c r="D25" s="7"/>
      <c r="E25" s="7">
        <v>51</v>
      </c>
      <c r="F25" s="7" t="s">
        <v>32</v>
      </c>
    </row>
    <row r="26" spans="1:6" x14ac:dyDescent="0.45">
      <c r="A26" s="7" t="s">
        <v>21</v>
      </c>
      <c r="B26" s="7"/>
      <c r="C26" s="16" t="s">
        <v>65</v>
      </c>
      <c r="D26" s="7"/>
      <c r="E26" s="7"/>
      <c r="F26" s="7"/>
    </row>
    <row r="27" spans="1:6" x14ac:dyDescent="0.45">
      <c r="A27" s="7" t="s">
        <v>27</v>
      </c>
      <c r="B27" s="7"/>
      <c r="C27" s="16" t="s">
        <v>66</v>
      </c>
      <c r="D27" s="7"/>
      <c r="E27" s="7"/>
      <c r="F27" s="7"/>
    </row>
    <row r="28" spans="1:6" x14ac:dyDescent="0.45">
      <c r="A28" s="7" t="s">
        <v>37</v>
      </c>
      <c r="B28" s="7"/>
      <c r="C28" s="16" t="s">
        <v>67</v>
      </c>
      <c r="D28" s="7"/>
      <c r="E28" s="7"/>
      <c r="F28" s="7"/>
    </row>
    <row r="29" spans="1:6" x14ac:dyDescent="0.45">
      <c r="A29" s="7" t="s">
        <v>30</v>
      </c>
      <c r="B29" s="7"/>
      <c r="C29" s="16" t="s">
        <v>68</v>
      </c>
      <c r="D29" s="7"/>
      <c r="E29" s="7"/>
      <c r="F29" s="7"/>
    </row>
    <row r="30" spans="1:6" x14ac:dyDescent="0.45">
      <c r="C30" s="17" t="s">
        <v>69</v>
      </c>
    </row>
    <row r="31" spans="1:6" x14ac:dyDescent="0.45">
      <c r="C31" s="17" t="s">
        <v>70</v>
      </c>
    </row>
    <row r="32" spans="1:6" x14ac:dyDescent="0.45">
      <c r="C32" s="17" t="s">
        <v>71</v>
      </c>
    </row>
    <row r="33" spans="3:3" x14ac:dyDescent="0.45">
      <c r="C33" s="17" t="s">
        <v>72</v>
      </c>
    </row>
    <row r="34" spans="3:3" x14ac:dyDescent="0.45">
      <c r="C34" s="17" t="s">
        <v>73</v>
      </c>
    </row>
    <row r="35" spans="3:3" x14ac:dyDescent="0.45">
      <c r="C35" s="17" t="s">
        <v>28</v>
      </c>
    </row>
    <row r="36" spans="3:3" x14ac:dyDescent="0.45">
      <c r="C36" s="17" t="s">
        <v>31</v>
      </c>
    </row>
    <row r="37" spans="3:3" x14ac:dyDescent="0.45">
      <c r="C37" s="17" t="s">
        <v>74</v>
      </c>
    </row>
    <row r="38" spans="3:3" x14ac:dyDescent="0.45">
      <c r="C38" s="17" t="s">
        <v>34</v>
      </c>
    </row>
    <row r="39" spans="3:3" x14ac:dyDescent="0.45">
      <c r="C39" s="17" t="s">
        <v>75</v>
      </c>
    </row>
    <row r="40" spans="3:3" x14ac:dyDescent="0.45">
      <c r="C40" s="17" t="s">
        <v>36</v>
      </c>
    </row>
  </sheetData>
  <sheetProtection sheet="1" objects="1" scenarios="1"/>
  <mergeCells count="1">
    <mergeCell ref="A19:F19"/>
  </mergeCells>
  <dataValidations count="1">
    <dataValidation type="list" allowBlank="1" showInputMessage="1" showErrorMessage="1" sqref="C21:C40" xr:uid="{706B0DAF-DF55-4E4D-8448-E86F1203E38B}">
      <formula1>$C$21:$C$40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1516-AF4D-429E-8B92-5087CC7A12B4}">
  <dimension ref="A1:H998"/>
  <sheetViews>
    <sheetView zoomScaleNormal="100" workbookViewId="0"/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120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_1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3B3A7F80-01B4-4A66-87EE-A6FED7866C65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1157-F1EC-4789-ABF5-3447B31D248C}">
  <dimension ref="A1:H998"/>
  <sheetViews>
    <sheetView zoomScaleNormal="100" workbookViewId="0"/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121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_1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55929010-A357-4D3B-8EE0-F2D4115021B3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B1CE8-7BA4-46BC-B220-469A8295070A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78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2 B5:D5 F5:H5 B7:D11 F9:H11 B16:D16 G16:H16 D18:H19 B21:H26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E0E12B61-F2B7-40DD-9AD6-E4199D9775CE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2783-FA64-4899-A012-89A244D6A366}">
  <dimension ref="A1:H998"/>
  <sheetViews>
    <sheetView zoomScaleNormal="100" workbookViewId="0">
      <selection activeCellId="1" sqref="A24:A26 A1:H23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79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B4BB2EE2-2C73-40E5-9428-4A1BBB6FD5DE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E28B-D6F3-4EB9-AA7C-D0939B82F590}">
  <dimension ref="A1:H998"/>
  <sheetViews>
    <sheetView zoomScaleNormal="100" workbookViewId="0">
      <selection activeCell="B2" sqref="B2:H2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80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2 B5:D5 F5:H5 B7:D11 F9:H11 B16:D16 G16:H16 D18:H19 B21:H26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43172623-7946-4D05-9675-51D3649E7866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7E84-5EB5-4C89-8E3B-A3DD57D95615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81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2 B5:D5 F5:H5 B7:D11 F9:H11 B16:D16 G16:H16 D18:H19 B21:H26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EB6A2FB2-997C-4184-9A4E-5352A1F24631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5BD2-9D13-4728-8D39-86C74E5509E3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82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7:D11 F9:H11 B16:D16 G16:H16 D18:H19 B21:H26 F5:H5 B5:D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F907C99B-04C8-4A86-9560-53398A70AE5C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18BF-55E6-4BF2-8E79-D4C4A7B30FBA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83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2 B5:D5 F5:H5 B7:D11 F9:H11 B16:D16 G16:H16 D18:H19 B21:H26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BABB94F3-E2D8-4399-A22D-734F57AC2651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9C0B-7F49-407F-9D02-9EC293208D7F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84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6BE598DA-F221-4367-9CDD-10230BBEA4C0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DF59F-871D-483C-9A0D-B82649F2B268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85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08430C36-2450-41EE-A9C3-7379575CCB85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18AE-91DE-4E7F-8E73-CE1F2452BA31}">
  <dimension ref="B1:F7"/>
  <sheetViews>
    <sheetView workbookViewId="0">
      <selection activeCell="D3" sqref="D3"/>
    </sheetView>
  </sheetViews>
  <sheetFormatPr defaultRowHeight="14.25" x14ac:dyDescent="0.45"/>
  <cols>
    <col min="2" max="2" width="12.06640625" bestFit="1" customWidth="1"/>
    <col min="3" max="3" width="34.59765625" customWidth="1"/>
    <col min="4" max="4" width="43.9296875" bestFit="1" customWidth="1"/>
    <col min="5" max="5" width="38.33203125" bestFit="1" customWidth="1"/>
    <col min="6" max="6" width="15.33203125" bestFit="1" customWidth="1"/>
  </cols>
  <sheetData>
    <row r="1" spans="2:6" ht="14.65" thickBot="1" x14ac:dyDescent="0.5"/>
    <row r="2" spans="2:6" ht="14.65" thickTop="1" x14ac:dyDescent="0.45">
      <c r="B2" s="28" t="s">
        <v>125</v>
      </c>
      <c r="C2" s="28" t="s">
        <v>115</v>
      </c>
      <c r="D2" s="28" t="s">
        <v>116</v>
      </c>
      <c r="E2" s="28" t="s">
        <v>124</v>
      </c>
      <c r="F2" s="28" t="s">
        <v>122</v>
      </c>
    </row>
    <row r="3" spans="2:6" x14ac:dyDescent="0.45">
      <c r="B3" s="29">
        <v>1</v>
      </c>
      <c r="C3" s="30" t="s">
        <v>112</v>
      </c>
      <c r="D3" s="30" t="s">
        <v>135</v>
      </c>
      <c r="E3" s="30" t="s">
        <v>114</v>
      </c>
      <c r="F3" s="30" t="s">
        <v>123</v>
      </c>
    </row>
    <row r="4" spans="2:6" x14ac:dyDescent="0.45">
      <c r="B4" s="29">
        <v>2</v>
      </c>
      <c r="C4" s="30" t="s">
        <v>113</v>
      </c>
      <c r="D4" s="30" t="s">
        <v>117</v>
      </c>
      <c r="E4" s="30" t="s">
        <v>114</v>
      </c>
      <c r="F4" s="30" t="s">
        <v>123</v>
      </c>
    </row>
    <row r="5" spans="2:6" x14ac:dyDescent="0.45">
      <c r="B5" s="29">
        <v>3</v>
      </c>
      <c r="C5" s="30"/>
      <c r="D5" s="30"/>
      <c r="E5" s="30"/>
      <c r="F5" s="30"/>
    </row>
    <row r="6" spans="2:6" x14ac:dyDescent="0.45">
      <c r="B6" s="29">
        <v>4</v>
      </c>
      <c r="C6" s="30"/>
      <c r="D6" s="30"/>
      <c r="E6" s="30"/>
      <c r="F6" s="30"/>
    </row>
    <row r="7" spans="2:6" x14ac:dyDescent="0.45">
      <c r="B7" s="29">
        <v>5</v>
      </c>
      <c r="C7" s="30"/>
      <c r="D7" s="30"/>
      <c r="E7" s="30"/>
      <c r="F7" s="30"/>
    </row>
  </sheetData>
  <pageMargins left="0.7" right="0.7" top="0.75" bottom="0.75" header="0.3" footer="0.3"/>
  <pageSetup paperSize="11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B471-210A-467B-B8AD-B08161F8DD19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86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2 B5:D5 F5:H5 B7:D11 F9:H11 G16:H16 B16:D16 D18:H19 B21:H26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37F067CF-ADC9-4671-B2C4-0A02504212BE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550B-1E26-4EBD-B0A3-F3221FC21A5D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87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41BCAD95-EFE9-4BDB-83F6-0ECFC054286A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8BAE-0D0D-4856-AFD1-403BCC5F209E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88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EFED39C7-ABFD-49A6-AEC9-542076FDC968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4476-086A-42F1-B4E7-B0868C49EE71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89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CA7E0FA8-479E-4FC1-9259-1A7B63E6CEAA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FC56-CA6D-4A87-AF22-339111AC0F73}">
  <dimension ref="A1:H998"/>
  <sheetViews>
    <sheetView zoomScaleNormal="100" workbookViewId="0">
      <selection activeCell="B1" sqref="B1:H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90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78AA4129-C4CD-4061-A16A-822FAE93DFD8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C3A9E-C1F7-4DDC-8683-F8CEA9C7435C}">
  <dimension ref="B1:J22"/>
  <sheetViews>
    <sheetView workbookViewId="0">
      <selection activeCell="F26" sqref="F26"/>
    </sheetView>
  </sheetViews>
  <sheetFormatPr defaultRowHeight="14.25" x14ac:dyDescent="0.45"/>
  <cols>
    <col min="2" max="2" width="12.06640625" bestFit="1" customWidth="1"/>
    <col min="3" max="3" width="24.265625" customWidth="1"/>
    <col min="4" max="4" width="17.3984375" bestFit="1" customWidth="1"/>
    <col min="6" max="6" width="15.86328125" customWidth="1"/>
    <col min="7" max="7" width="13.9296875" bestFit="1" customWidth="1"/>
    <col min="9" max="9" width="17.59765625" customWidth="1"/>
    <col min="10" max="10" width="19.46484375" customWidth="1"/>
  </cols>
  <sheetData>
    <row r="1" spans="2:10" ht="14.65" thickBot="1" x14ac:dyDescent="0.5"/>
    <row r="2" spans="2:10" ht="14.65" thickTop="1" x14ac:dyDescent="0.45">
      <c r="B2" s="28" t="s">
        <v>126</v>
      </c>
      <c r="C2" s="28" t="s">
        <v>127</v>
      </c>
      <c r="D2" s="28" t="s">
        <v>128</v>
      </c>
      <c r="E2" s="28" t="s">
        <v>129</v>
      </c>
      <c r="F2" s="28" t="s">
        <v>130</v>
      </c>
      <c r="G2" s="28" t="s">
        <v>131</v>
      </c>
      <c r="I2" s="28" t="s">
        <v>132</v>
      </c>
      <c r="J2" s="28" t="s">
        <v>131</v>
      </c>
    </row>
    <row r="3" spans="2:10" x14ac:dyDescent="0.45">
      <c r="B3" s="30"/>
      <c r="C3" s="30"/>
      <c r="D3" s="31"/>
      <c r="E3" s="30"/>
      <c r="F3" s="30"/>
      <c r="G3" s="30"/>
      <c r="I3" s="30"/>
      <c r="J3" s="30"/>
    </row>
    <row r="4" spans="2:10" x14ac:dyDescent="0.45">
      <c r="B4" s="30"/>
      <c r="C4" s="30"/>
      <c r="D4" s="31"/>
      <c r="E4" s="30"/>
      <c r="F4" s="30"/>
      <c r="G4" s="30"/>
      <c r="I4" s="30"/>
      <c r="J4" s="30"/>
    </row>
    <row r="5" spans="2:10" x14ac:dyDescent="0.45">
      <c r="D5" s="16"/>
    </row>
    <row r="6" spans="2:10" x14ac:dyDescent="0.45">
      <c r="D6" s="16"/>
    </row>
    <row r="7" spans="2:10" x14ac:dyDescent="0.45">
      <c r="D7" s="16"/>
    </row>
    <row r="8" spans="2:10" x14ac:dyDescent="0.45">
      <c r="D8" s="16"/>
    </row>
    <row r="9" spans="2:10" x14ac:dyDescent="0.45">
      <c r="D9" s="16"/>
    </row>
    <row r="10" spans="2:10" x14ac:dyDescent="0.45">
      <c r="D10" s="16"/>
    </row>
    <row r="11" spans="2:10" x14ac:dyDescent="0.45">
      <c r="D11" s="16"/>
    </row>
    <row r="12" spans="2:10" x14ac:dyDescent="0.45">
      <c r="D12" s="17"/>
    </row>
    <row r="13" spans="2:10" x14ac:dyDescent="0.45">
      <c r="D13" s="17"/>
    </row>
    <row r="14" spans="2:10" x14ac:dyDescent="0.45">
      <c r="D14" s="17"/>
    </row>
    <row r="15" spans="2:10" x14ac:dyDescent="0.45">
      <c r="D15" s="17"/>
    </row>
    <row r="16" spans="2:10" x14ac:dyDescent="0.45">
      <c r="D16" s="17"/>
    </row>
    <row r="17" spans="4:4" x14ac:dyDescent="0.45">
      <c r="D17" s="17"/>
    </row>
    <row r="18" spans="4:4" x14ac:dyDescent="0.45">
      <c r="D18" s="17"/>
    </row>
    <row r="19" spans="4:4" x14ac:dyDescent="0.45">
      <c r="D19" s="17"/>
    </row>
    <row r="20" spans="4:4" x14ac:dyDescent="0.45">
      <c r="D20" s="17"/>
    </row>
    <row r="21" spans="4:4" x14ac:dyDescent="0.45">
      <c r="D21" s="17"/>
    </row>
    <row r="22" spans="4:4" x14ac:dyDescent="0.45">
      <c r="D22" s="17"/>
    </row>
  </sheetData>
  <dataValidations count="1">
    <dataValidation type="list" allowBlank="1" showInputMessage="1" showErrorMessage="1" sqref="D3:D22" xr:uid="{E035778C-56B6-4761-B9D3-F8B6705B0200}">
      <formula1>$C$21:$C$40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AF36-239B-49DE-8894-316CA070B826}">
  <dimension ref="A1:E1001"/>
  <sheetViews>
    <sheetView tabSelected="1" zoomScale="115" zoomScaleNormal="115" zoomScaleSheetLayoutView="130" workbookViewId="0">
      <selection sqref="A1:B1"/>
    </sheetView>
  </sheetViews>
  <sheetFormatPr defaultColWidth="3.86328125" defaultRowHeight="14.25" x14ac:dyDescent="0.45"/>
  <cols>
    <col min="1" max="4" width="17.265625" customWidth="1"/>
    <col min="5" max="5" width="17.1328125" customWidth="1"/>
  </cols>
  <sheetData>
    <row r="1" spans="1:5" x14ac:dyDescent="0.45">
      <c r="A1" s="38" t="s">
        <v>0</v>
      </c>
      <c r="B1" s="39"/>
      <c r="C1" s="40" t="s">
        <v>133</v>
      </c>
      <c r="D1" s="41"/>
      <c r="E1" s="42"/>
    </row>
    <row r="2" spans="1:5" x14ac:dyDescent="0.45">
      <c r="A2" s="43" t="s">
        <v>40</v>
      </c>
      <c r="B2" s="44"/>
      <c r="C2" s="45" t="s">
        <v>74</v>
      </c>
      <c r="D2" s="46"/>
      <c r="E2" s="47"/>
    </row>
    <row r="3" spans="1:5" x14ac:dyDescent="0.45">
      <c r="A3" s="4" t="s">
        <v>39</v>
      </c>
      <c r="B3" s="5"/>
      <c r="C3" s="40" t="s">
        <v>101</v>
      </c>
      <c r="D3" s="41"/>
      <c r="E3" s="42"/>
    </row>
    <row r="4" spans="1:5" x14ac:dyDescent="0.45">
      <c r="A4" s="48" t="s">
        <v>2</v>
      </c>
      <c r="B4" s="49"/>
      <c r="C4" s="40" t="s">
        <v>102</v>
      </c>
      <c r="D4" s="41"/>
      <c r="E4" s="42"/>
    </row>
    <row r="5" spans="1:5" ht="18" customHeight="1" x14ac:dyDescent="0.45"/>
    <row r="6" spans="1:5" ht="30.75" customHeight="1" x14ac:dyDescent="0.45">
      <c r="A6" s="24" t="s">
        <v>94</v>
      </c>
      <c r="B6" s="24" t="s">
        <v>95</v>
      </c>
      <c r="C6" s="24" t="s">
        <v>96</v>
      </c>
      <c r="D6" s="24" t="s">
        <v>97</v>
      </c>
      <c r="E6" s="25" t="s">
        <v>98</v>
      </c>
    </row>
    <row r="7" spans="1:5" ht="23.25" x14ac:dyDescent="0.45">
      <c r="A7" s="1">
        <f>COUNTA('Battles Fought'!E:E)-1</f>
        <v>0</v>
      </c>
      <c r="B7" s="1">
        <f>COUNTIF('Battles Fought'!E:E,"Won")</f>
        <v>0</v>
      </c>
      <c r="C7" s="1">
        <v>3</v>
      </c>
      <c r="D7" s="1">
        <v>50</v>
      </c>
      <c r="E7" s="2">
        <f>SUM(D10:D28)</f>
        <v>25</v>
      </c>
    </row>
    <row r="8" spans="1:5" ht="30" customHeight="1" x14ac:dyDescent="0.45"/>
    <row r="9" spans="1:5" ht="30" customHeight="1" x14ac:dyDescent="0.45">
      <c r="A9" s="50" t="s">
        <v>99</v>
      </c>
      <c r="B9" s="51"/>
      <c r="C9" s="52"/>
      <c r="D9" s="24" t="s">
        <v>100</v>
      </c>
      <c r="E9" s="25" t="s">
        <v>92</v>
      </c>
    </row>
    <row r="10" spans="1:5" ht="18.75" customHeight="1" x14ac:dyDescent="0.45">
      <c r="A10" s="35" t="str">
        <f>IF('Crusade Card 1'!B$1&lt;&gt;"",'Crusade Card 1'!B$1,"")</f>
        <v>Aregon Tragaius (Chaplain)</v>
      </c>
      <c r="B10" s="36"/>
      <c r="C10" s="37"/>
      <c r="D10" s="3">
        <f>'Crusade Card 1'!F$5</f>
        <v>5</v>
      </c>
      <c r="E10" s="3">
        <f>'Crusade Card 1'!H$5</f>
        <v>2</v>
      </c>
    </row>
    <row r="11" spans="1:5" ht="18.75" customHeight="1" x14ac:dyDescent="0.45">
      <c r="A11" s="35" t="str">
        <f>IF('Crusade Card 2'!B$1&lt;&gt;"",'Crusade Card 2'!B$1,"")</f>
        <v>Squad Mercurion (Intercessor)</v>
      </c>
      <c r="B11" s="36"/>
      <c r="C11" s="37"/>
      <c r="D11" s="3">
        <f>'Crusade Card 2'!F$5</f>
        <v>10</v>
      </c>
      <c r="E11" s="3">
        <f>'Crusade Card 2'!H$5</f>
        <v>0</v>
      </c>
    </row>
    <row r="12" spans="1:5" ht="18.75" customHeight="1" x14ac:dyDescent="0.45">
      <c r="A12" s="35" t="str">
        <f>IF('Crusade Card 3'!B$1&lt;&gt;"",'Crusade Card 3'!B$1,"")</f>
        <v>Squad Cythereus (Intercessor)</v>
      </c>
      <c r="B12" s="36"/>
      <c r="C12" s="37"/>
      <c r="D12" s="3">
        <f>'Crusade Card 3'!F$5</f>
        <v>10</v>
      </c>
      <c r="E12" s="3">
        <f>'Crusade Card 3'!H$5</f>
        <v>0</v>
      </c>
    </row>
    <row r="13" spans="1:5" ht="18.75" customHeight="1" x14ac:dyDescent="0.45">
      <c r="A13" s="35" t="str">
        <f>IF('Crusade Card 4'!B$1&lt;&gt;"",'Crusade Card 4'!B$1,"")</f>
        <v>Crusade Unit 4</v>
      </c>
      <c r="B13" s="36"/>
      <c r="C13" s="37"/>
      <c r="D13" s="3">
        <f>'Crusade Card 4'!F$5</f>
        <v>0</v>
      </c>
      <c r="E13" s="3">
        <f>'Crusade Card 4'!H$5</f>
        <v>0</v>
      </c>
    </row>
    <row r="14" spans="1:5" ht="18.75" customHeight="1" x14ac:dyDescent="0.45">
      <c r="A14" s="35" t="str">
        <f>IF('Crusade Card 5'!B$1&lt;&gt;"",'Crusade Card 5'!B$1,"")</f>
        <v>Crusade Unit 5</v>
      </c>
      <c r="B14" s="36"/>
      <c r="C14" s="37"/>
      <c r="D14" s="3">
        <f>'Crusade Card 5'!F$5</f>
        <v>0</v>
      </c>
      <c r="E14" s="3">
        <f>'Crusade Card 5'!H$5</f>
        <v>0</v>
      </c>
    </row>
    <row r="15" spans="1:5" ht="18.75" customHeight="1" x14ac:dyDescent="0.45">
      <c r="A15" s="35" t="str">
        <f>IF('Crusade Card 6'!B$1&lt;&gt;"",'Crusade Card 6'!B$1,"")</f>
        <v>Crusade Unit 6</v>
      </c>
      <c r="B15" s="36"/>
      <c r="C15" s="37"/>
      <c r="D15" s="3">
        <f>'Crusade Card 6'!F$5</f>
        <v>0</v>
      </c>
      <c r="E15" s="3">
        <f>'Crusade Card 6'!H$5</f>
        <v>0</v>
      </c>
    </row>
    <row r="16" spans="1:5" ht="18.75" customHeight="1" x14ac:dyDescent="0.45">
      <c r="A16" s="35" t="str">
        <f>IF('Crusade Card 7'!B$1&lt;&gt;"",'Crusade Card 7'!B$1,"")</f>
        <v>Crusade Unit 7</v>
      </c>
      <c r="B16" s="36"/>
      <c r="C16" s="37"/>
      <c r="D16" s="3">
        <f>'Crusade Card 7'!F$5</f>
        <v>0</v>
      </c>
      <c r="E16" s="3">
        <f>'Crusade Card 7'!H$5</f>
        <v>0</v>
      </c>
    </row>
    <row r="17" spans="1:5" ht="18.75" customHeight="1" x14ac:dyDescent="0.45">
      <c r="A17" s="35" t="str">
        <f>IF('Crusade Card 8'!B$1&lt;&gt;"",'Crusade Card 8'!B$1,"")</f>
        <v>Crusade Unit 8</v>
      </c>
      <c r="B17" s="36"/>
      <c r="C17" s="37"/>
      <c r="D17" s="3">
        <f>'Crusade Card 8'!F$5</f>
        <v>0</v>
      </c>
      <c r="E17" s="3">
        <f>'Crusade Card 8'!H$5</f>
        <v>0</v>
      </c>
    </row>
    <row r="18" spans="1:5" ht="18.75" customHeight="1" x14ac:dyDescent="0.45">
      <c r="A18" s="35" t="str">
        <f>IF('Crusade Card 9'!B$1&lt;&gt;"",'Crusade Card 9'!B$1,"")</f>
        <v>Crusade Unit 9</v>
      </c>
      <c r="B18" s="36"/>
      <c r="C18" s="37"/>
      <c r="D18" s="3">
        <f>'Crusade Card 9'!F$5</f>
        <v>0</v>
      </c>
      <c r="E18" s="3">
        <f>'Crusade Card 9'!H$5</f>
        <v>0</v>
      </c>
    </row>
    <row r="19" spans="1:5" ht="18.75" customHeight="1" x14ac:dyDescent="0.45">
      <c r="A19" s="35" t="str">
        <f>IF('Crusade Card 10'!B$1&lt;&gt;"",'Crusade Card 10'!B$1,"")</f>
        <v>Crusade Unit 10</v>
      </c>
      <c r="B19" s="36"/>
      <c r="C19" s="37"/>
      <c r="D19" s="3">
        <f>'Crusade Card 10'!F$5</f>
        <v>0</v>
      </c>
      <c r="E19" s="3">
        <f>'Crusade Card 10'!H$5</f>
        <v>0</v>
      </c>
    </row>
    <row r="20" spans="1:5" ht="18.75" customHeight="1" x14ac:dyDescent="0.45">
      <c r="A20" s="35" t="str">
        <f>IF('Crusade Card 11'!B$1&lt;&gt;"",'Crusade Card 11'!B$1,"")</f>
        <v>Crusade Unit 11</v>
      </c>
      <c r="B20" s="36"/>
      <c r="C20" s="37"/>
      <c r="D20" s="3">
        <f>'Crusade Card 11'!F$5</f>
        <v>0</v>
      </c>
      <c r="E20" s="3">
        <f>'Crusade Card 11'!H$5</f>
        <v>0</v>
      </c>
    </row>
    <row r="21" spans="1:5" ht="18.75" customHeight="1" x14ac:dyDescent="0.45">
      <c r="A21" s="35" t="str">
        <f>IF('Crusade Card 12'!B$1&lt;&gt;"",'Crusade Card 12'!B$1,"")</f>
        <v>Crusade Unit 12</v>
      </c>
      <c r="B21" s="36"/>
      <c r="C21" s="37"/>
      <c r="D21" s="3">
        <f>'Crusade Card 12'!F$5</f>
        <v>0</v>
      </c>
      <c r="E21" s="3">
        <f>'Crusade Card 12'!H$5</f>
        <v>0</v>
      </c>
    </row>
    <row r="22" spans="1:5" ht="18.75" customHeight="1" x14ac:dyDescent="0.45">
      <c r="A22" s="35" t="str">
        <f>IF('Crusade Card 13'!B$1&lt;&gt;"",'Crusade Card 13'!B$1,"")</f>
        <v>Crusade Unit 13</v>
      </c>
      <c r="B22" s="36"/>
      <c r="C22" s="37"/>
      <c r="D22" s="3">
        <f>'Crusade Card 13'!F$5</f>
        <v>0</v>
      </c>
      <c r="E22" s="3">
        <f>'Crusade Card 13'!H$5</f>
        <v>0</v>
      </c>
    </row>
    <row r="23" spans="1:5" ht="18.75" customHeight="1" x14ac:dyDescent="0.45">
      <c r="A23" s="35" t="str">
        <f>IF('Crusade Card 14'!B$1&lt;&gt;"",'Crusade Card 14'!B$1,"")</f>
        <v>Crusade Unit 14</v>
      </c>
      <c r="B23" s="36"/>
      <c r="C23" s="37"/>
      <c r="D23" s="3">
        <f>'Crusade Card 14'!F$5</f>
        <v>0</v>
      </c>
      <c r="E23" s="3">
        <f>'Crusade Card 14'!H$5</f>
        <v>0</v>
      </c>
    </row>
    <row r="24" spans="1:5" ht="18.75" customHeight="1" x14ac:dyDescent="0.45">
      <c r="A24" s="35" t="str">
        <f>IF('Crusade Card 15'!B$1&lt;&gt;"",'Crusade Card 15'!B$1,"")</f>
        <v>Crusade Unit 15</v>
      </c>
      <c r="B24" s="36"/>
      <c r="C24" s="37"/>
      <c r="D24" s="3">
        <f>'Crusade Card 15'!F$5</f>
        <v>0</v>
      </c>
      <c r="E24" s="3">
        <f>'Crusade Card 15'!H$5</f>
        <v>0</v>
      </c>
    </row>
    <row r="25" spans="1:5" ht="18.75" customHeight="1" x14ac:dyDescent="0.45">
      <c r="A25" s="35" t="str">
        <f>IF('Crusade Card 16'!B$1&lt;&gt;"",'Crusade Card 16'!B$1,"")</f>
        <v>Crusade Unit 16</v>
      </c>
      <c r="B25" s="36"/>
      <c r="C25" s="37"/>
      <c r="D25" s="3">
        <f>'Crusade Card 16'!F$5</f>
        <v>0</v>
      </c>
      <c r="E25" s="3">
        <f>'Crusade Card 16'!H$5</f>
        <v>0</v>
      </c>
    </row>
    <row r="26" spans="1:5" ht="18.75" customHeight="1" x14ac:dyDescent="0.45">
      <c r="A26" s="35" t="str">
        <f>IF('Crusade Card 17'!B$1&lt;&gt;"",'Crusade Card 17'!B$1,"")</f>
        <v>Crusade Unit 17</v>
      </c>
      <c r="B26" s="36"/>
      <c r="C26" s="37"/>
      <c r="D26" s="3">
        <f>'Crusade Card 17'!F$5</f>
        <v>0</v>
      </c>
      <c r="E26" s="3">
        <f>'Crusade Card 17'!H$5</f>
        <v>0</v>
      </c>
    </row>
    <row r="27" spans="1:5" ht="18.75" customHeight="1" x14ac:dyDescent="0.45">
      <c r="A27" s="35" t="str">
        <f>IF('Crusade Card 18'!B$1&lt;&gt;"",'Crusade Card 18'!B$1,"")</f>
        <v>Crusade Unit 18</v>
      </c>
      <c r="B27" s="36"/>
      <c r="C27" s="37"/>
      <c r="D27" s="3">
        <f>'Crusade Card 18'!F$5</f>
        <v>0</v>
      </c>
      <c r="E27" s="3">
        <f>'Crusade Card 18'!H$5</f>
        <v>0</v>
      </c>
    </row>
    <row r="28" spans="1:5" ht="18.75" customHeight="1" x14ac:dyDescent="0.45">
      <c r="A28" s="35" t="str">
        <f>IF('Crusade Card 19'!B$1&lt;&gt;"",'Crusade Card 19'!B$1,"")</f>
        <v>Crusade Unit 19</v>
      </c>
      <c r="B28" s="36"/>
      <c r="C28" s="37"/>
      <c r="D28" s="3">
        <f>'Crusade Card 19'!F$5</f>
        <v>0</v>
      </c>
      <c r="E28" s="3">
        <f>'Crusade Card 19'!H$5</f>
        <v>0</v>
      </c>
    </row>
    <row r="29" spans="1:5" ht="18.75" customHeight="1" x14ac:dyDescent="0.45">
      <c r="A29" s="35" t="str">
        <f>IF('Crusade Card 20'!B$1&lt;&gt;"",'Crusade Card 20'!B$1,"")</f>
        <v>Crusade Unit 20</v>
      </c>
      <c r="B29" s="36"/>
      <c r="C29" s="37"/>
      <c r="D29" s="3">
        <f>'Crusade Card 20'!F$5</f>
        <v>0</v>
      </c>
      <c r="E29" s="3">
        <f>'Crusade Card 20'!H$5</f>
        <v>0</v>
      </c>
    </row>
    <row r="30" spans="1:5" ht="30" customHeight="1" x14ac:dyDescent="0.45"/>
    <row r="31" spans="1:5" ht="15.75" customHeight="1" x14ac:dyDescent="0.45">
      <c r="A31" s="56" t="s">
        <v>3</v>
      </c>
      <c r="B31" s="57"/>
      <c r="C31" s="57"/>
      <c r="D31" s="57"/>
      <c r="E31" s="58"/>
    </row>
    <row r="32" spans="1:5" ht="15.75" customHeight="1" x14ac:dyDescent="0.45"/>
    <row r="33" spans="1:5" ht="92.25" customHeight="1" x14ac:dyDescent="0.45">
      <c r="A33" s="53"/>
      <c r="B33" s="54"/>
      <c r="C33" s="54"/>
      <c r="D33" s="54"/>
      <c r="E33" s="55"/>
    </row>
    <row r="34" spans="1:5" ht="15.75" customHeight="1" x14ac:dyDescent="0.45"/>
    <row r="35" spans="1:5" ht="15.75" customHeight="1" x14ac:dyDescent="0.45"/>
    <row r="36" spans="1:5" ht="15.75" customHeight="1" x14ac:dyDescent="0.45"/>
    <row r="37" spans="1:5" ht="15.75" customHeight="1" x14ac:dyDescent="0.45"/>
    <row r="38" spans="1:5" ht="15.75" customHeight="1" x14ac:dyDescent="0.45"/>
    <row r="39" spans="1:5" ht="15.75" customHeight="1" x14ac:dyDescent="0.45"/>
    <row r="40" spans="1:5" ht="15.75" customHeight="1" x14ac:dyDescent="0.45"/>
    <row r="41" spans="1:5" ht="15.75" customHeight="1" x14ac:dyDescent="0.45"/>
    <row r="42" spans="1:5" ht="15.75" customHeight="1" x14ac:dyDescent="0.45"/>
    <row r="43" spans="1:5" ht="15.75" customHeight="1" x14ac:dyDescent="0.45"/>
    <row r="44" spans="1:5" ht="15.75" customHeight="1" x14ac:dyDescent="0.45"/>
    <row r="45" spans="1:5" ht="15.75" customHeight="1" x14ac:dyDescent="0.45"/>
    <row r="46" spans="1:5" ht="15.75" customHeight="1" x14ac:dyDescent="0.45"/>
    <row r="47" spans="1:5" ht="15.75" customHeight="1" x14ac:dyDescent="0.45"/>
    <row r="48" spans="1:5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  <row r="1001" ht="15.75" customHeight="1" x14ac:dyDescent="0.45"/>
  </sheetData>
  <sheetProtection sheet="1" objects="1" scenarios="1"/>
  <protectedRanges>
    <protectedRange sqref="A7:D7" name="Crusade Points"/>
    <protectedRange sqref="C1:E4" name="Crusade Details"/>
    <protectedRange sqref="A33:E33" name="Narrative"/>
  </protectedRanges>
  <mergeCells count="30">
    <mergeCell ref="A33:E33"/>
    <mergeCell ref="A14:C14"/>
    <mergeCell ref="A27:C27"/>
    <mergeCell ref="A28:C28"/>
    <mergeCell ref="A29:C29"/>
    <mergeCell ref="A31:E31"/>
    <mergeCell ref="A25:C25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:B1"/>
    <mergeCell ref="C1:E1"/>
    <mergeCell ref="A2:B2"/>
    <mergeCell ref="C2:E2"/>
    <mergeCell ref="A4:B4"/>
    <mergeCell ref="C4:E4"/>
    <mergeCell ref="C3:E3"/>
    <mergeCell ref="A9:C9"/>
    <mergeCell ref="A10:C10"/>
    <mergeCell ref="A11:C11"/>
    <mergeCell ref="A12:C12"/>
    <mergeCell ref="A13:C13"/>
  </mergeCells>
  <dataValidations count="1">
    <dataValidation type="list" allowBlank="1" showInputMessage="1" showErrorMessage="1" sqref="C2:E2" xr:uid="{28B9AFDD-6215-41CA-A3ED-855CBB08D08A}">
      <formula1>Codex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F5EFB-AEBA-4E51-8CE8-47C120AB16A0}">
  <dimension ref="A1:H998"/>
  <sheetViews>
    <sheetView zoomScaleNormal="100" workbookViewId="0">
      <selection activeCell="F20" sqref="F20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111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 t="s">
        <v>35</v>
      </c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104</v>
      </c>
      <c r="C5" s="67"/>
      <c r="D5" s="68"/>
      <c r="F5" s="26">
        <v>5</v>
      </c>
      <c r="G5" s="26">
        <v>0</v>
      </c>
      <c r="H5" s="26">
        <v>2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 t="s">
        <v>103</v>
      </c>
      <c r="C7" s="67"/>
      <c r="D7" s="68"/>
    </row>
    <row r="8" spans="1:8" ht="43.5" customHeight="1" x14ac:dyDescent="0.45">
      <c r="A8" s="18" t="s">
        <v>48</v>
      </c>
      <c r="B8" s="82" t="s">
        <v>105</v>
      </c>
      <c r="C8" s="83"/>
      <c r="D8" s="84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 t="s">
        <v>134</v>
      </c>
      <c r="G9" s="72"/>
      <c r="H9" s="73"/>
    </row>
    <row r="10" spans="1:8" ht="29.25" customHeight="1" x14ac:dyDescent="0.45">
      <c r="A10" s="18" t="s">
        <v>50</v>
      </c>
      <c r="B10" s="85" t="s">
        <v>136</v>
      </c>
      <c r="C10" s="83"/>
      <c r="D10" s="84"/>
      <c r="F10" s="74"/>
      <c r="G10" s="75"/>
      <c r="H10" s="76"/>
    </row>
    <row r="11" spans="1:8" ht="30.75" customHeight="1" x14ac:dyDescent="0.45">
      <c r="A11" s="18" t="s">
        <v>51</v>
      </c>
      <c r="B11" s="66" t="s">
        <v>106</v>
      </c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1 B2:H2 B5:D5 F5 G5 H5 F9:H11 B7:D7 B8:D8 B9:D9 B11:D11 B10:D10 B16:D16 G16:H16 D18:H18 D19:H19 B21:H23 B24:H26" name="Details"/>
  </protectedRanges>
  <mergeCells count="25">
    <mergeCell ref="B21:H23"/>
    <mergeCell ref="B24:H26"/>
    <mergeCell ref="A21:A23"/>
    <mergeCell ref="A24:A26"/>
    <mergeCell ref="A19:C19"/>
    <mergeCell ref="D19:H19"/>
    <mergeCell ref="B16:D16"/>
    <mergeCell ref="E16:F16"/>
    <mergeCell ref="G16:H16"/>
    <mergeCell ref="A18:C18"/>
    <mergeCell ref="D17:H17"/>
    <mergeCell ref="D18:H18"/>
    <mergeCell ref="B1:H1"/>
    <mergeCell ref="B2:H2"/>
    <mergeCell ref="B8:D8"/>
    <mergeCell ref="B9:D9"/>
    <mergeCell ref="B10:D10"/>
    <mergeCell ref="A15:H15"/>
    <mergeCell ref="B4:D4"/>
    <mergeCell ref="B5:D5"/>
    <mergeCell ref="G6:H6"/>
    <mergeCell ref="B7:D7"/>
    <mergeCell ref="F8:H8"/>
    <mergeCell ref="F9:H11"/>
    <mergeCell ref="B11:D11"/>
  </mergeCells>
  <dataValidations count="1">
    <dataValidation type="list" allowBlank="1" showInputMessage="1" showErrorMessage="1" sqref="B2" xr:uid="{2EEF756F-1CF2-4233-B4AF-0B0B1C2C3EDC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67E1-F6E6-46E4-A929-BCC5E9B43853}">
  <dimension ref="A1:H998"/>
  <sheetViews>
    <sheetView zoomScaleNormal="100" workbookViewId="0">
      <selection activeCell="B5" sqref="B5:D5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108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 t="s">
        <v>38</v>
      </c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10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 t="s">
        <v>107</v>
      </c>
      <c r="C7" s="67"/>
      <c r="D7" s="68"/>
    </row>
    <row r="8" spans="1:8" ht="43.5" customHeight="1" x14ac:dyDescent="0.45">
      <c r="A8" s="18" t="s">
        <v>48</v>
      </c>
      <c r="B8" s="104" t="s">
        <v>109</v>
      </c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1 B21:H23 B24:H26 D19:H19 D18:H18 G16:H16 B16:D16 F9:H11 B7:D11 B5:D5 F5:H5 B2:H2 B1:H1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1BA76090-825B-4BDB-84D9-368AAF64E1C9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9C70-0157-4771-890D-B73366FE09AC}">
  <dimension ref="A1:H998"/>
  <sheetViews>
    <sheetView zoomScaleNormal="100" workbookViewId="0">
      <selection activeCell="F9" sqref="F9:H1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109" t="s">
        <v>110</v>
      </c>
      <c r="C1" s="109"/>
      <c r="D1" s="109"/>
      <c r="E1" s="109"/>
      <c r="F1" s="109"/>
      <c r="G1" s="109"/>
      <c r="H1" s="109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10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108" t="s">
        <v>107</v>
      </c>
      <c r="C7" s="106"/>
      <c r="D7" s="107"/>
    </row>
    <row r="8" spans="1:8" ht="43.5" customHeight="1" x14ac:dyDescent="0.45">
      <c r="A8" s="18" t="s">
        <v>48</v>
      </c>
      <c r="B8" s="105" t="s">
        <v>109</v>
      </c>
      <c r="C8" s="106"/>
      <c r="D8" s="107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1:H1 B21:H26 D18:H19 G16:H16 B16:D16 F9:H11 B7:D11 B5:D5 F5:H5 B1:H2" name="Details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DEA6B96F-B93E-4765-8B46-1CF850DFDB1B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CE53-444B-41C1-94ED-D626F5FEDF56}">
  <dimension ref="A1:H998"/>
  <sheetViews>
    <sheetView zoomScaleNormal="100" workbookViewId="0">
      <selection activeCell="L31" sqref="L31"/>
    </sheetView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118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_1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8DF0FE45-9668-46F5-A1A5-5842A74D0881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4558-A556-403B-8732-A1C8F84534EA}">
  <dimension ref="A1:H998"/>
  <sheetViews>
    <sheetView zoomScaleNormal="100" workbookViewId="0"/>
  </sheetViews>
  <sheetFormatPr defaultColWidth="13.3984375" defaultRowHeight="14.25" x14ac:dyDescent="0.45"/>
  <cols>
    <col min="1" max="1" width="19" bestFit="1" customWidth="1"/>
    <col min="2" max="2" width="10.59765625" customWidth="1"/>
    <col min="3" max="3" width="6.1328125" customWidth="1"/>
    <col min="4" max="4" width="10" customWidth="1"/>
    <col min="5" max="5" width="3.86328125" customWidth="1"/>
    <col min="6" max="6" width="11.86328125" bestFit="1" customWidth="1"/>
    <col min="7" max="7" width="11.59765625" customWidth="1"/>
    <col min="8" max="8" width="12.3984375" customWidth="1"/>
  </cols>
  <sheetData>
    <row r="1" spans="1:8" ht="29.25" customHeight="1" x14ac:dyDescent="0.45">
      <c r="A1" s="27" t="s">
        <v>41</v>
      </c>
      <c r="B1" s="80" t="s">
        <v>119</v>
      </c>
      <c r="C1" s="80"/>
      <c r="D1" s="80"/>
      <c r="E1" s="80"/>
      <c r="F1" s="80"/>
      <c r="G1" s="80"/>
      <c r="H1" s="80"/>
    </row>
    <row r="2" spans="1:8" ht="18" customHeight="1" x14ac:dyDescent="0.45">
      <c r="A2" s="27" t="s">
        <v>42</v>
      </c>
      <c r="B2" s="81"/>
      <c r="C2" s="81"/>
      <c r="D2" s="81"/>
      <c r="E2" s="81"/>
      <c r="F2" s="81"/>
      <c r="G2" s="81"/>
      <c r="H2" s="81"/>
    </row>
    <row r="3" spans="1:8" ht="19.5" customHeight="1" x14ac:dyDescent="0.45"/>
    <row r="4" spans="1:8" ht="28.5" x14ac:dyDescent="0.45">
      <c r="A4" s="18" t="s">
        <v>43</v>
      </c>
      <c r="B4" s="63" t="str">
        <f>'Order of Battle'!C2</f>
        <v>Space Marines</v>
      </c>
      <c r="C4" s="64"/>
      <c r="D4" s="65"/>
      <c r="F4" s="21" t="s">
        <v>93</v>
      </c>
      <c r="G4" s="19" t="s">
        <v>91</v>
      </c>
      <c r="H4" s="20" t="s">
        <v>92</v>
      </c>
    </row>
    <row r="5" spans="1:8" ht="18" x14ac:dyDescent="0.45">
      <c r="A5" s="18" t="s">
        <v>44</v>
      </c>
      <c r="B5" s="66" t="s">
        <v>45</v>
      </c>
      <c r="C5" s="67"/>
      <c r="D5" s="68"/>
      <c r="F5" s="26">
        <v>0</v>
      </c>
      <c r="G5" s="26">
        <v>0</v>
      </c>
      <c r="H5" s="26">
        <v>0</v>
      </c>
    </row>
    <row r="6" spans="1:8" x14ac:dyDescent="0.45">
      <c r="A6" s="22"/>
      <c r="F6" s="11" t="s">
        <v>46</v>
      </c>
      <c r="G6" s="69" t="str">
        <f>VLOOKUP(G5,Introduction!E21:F25,2,TRUE)</f>
        <v>Battle-ready</v>
      </c>
      <c r="H6" s="70"/>
    </row>
    <row r="7" spans="1:8" ht="30" customHeight="1" x14ac:dyDescent="0.45">
      <c r="A7" s="23" t="s">
        <v>77</v>
      </c>
      <c r="B7" s="66"/>
      <c r="C7" s="67"/>
      <c r="D7" s="68"/>
    </row>
    <row r="8" spans="1:8" ht="43.5" customHeight="1" x14ac:dyDescent="0.45">
      <c r="A8" s="18" t="s">
        <v>48</v>
      </c>
      <c r="B8" s="66"/>
      <c r="C8" s="67"/>
      <c r="D8" s="68"/>
      <c r="F8" s="56" t="s">
        <v>47</v>
      </c>
      <c r="G8" s="57"/>
      <c r="H8" s="58"/>
    </row>
    <row r="9" spans="1:8" ht="30" customHeight="1" x14ac:dyDescent="0.45">
      <c r="A9" s="18" t="s">
        <v>49</v>
      </c>
      <c r="B9" s="66"/>
      <c r="C9" s="67"/>
      <c r="D9" s="68"/>
      <c r="F9" s="71"/>
      <c r="G9" s="72"/>
      <c r="H9" s="73"/>
    </row>
    <row r="10" spans="1:8" ht="29.25" customHeight="1" x14ac:dyDescent="0.45">
      <c r="A10" s="18" t="s">
        <v>50</v>
      </c>
      <c r="B10" s="66"/>
      <c r="C10" s="67"/>
      <c r="D10" s="68"/>
      <c r="F10" s="74"/>
      <c r="G10" s="75"/>
      <c r="H10" s="76"/>
    </row>
    <row r="11" spans="1:8" ht="30.75" customHeight="1" x14ac:dyDescent="0.45">
      <c r="A11" s="18" t="s">
        <v>51</v>
      </c>
      <c r="B11" s="66"/>
      <c r="C11" s="67"/>
      <c r="D11" s="68"/>
      <c r="F11" s="77"/>
      <c r="G11" s="78"/>
      <c r="H11" s="79"/>
    </row>
    <row r="13" spans="1:8" x14ac:dyDescent="0.45">
      <c r="A13" s="12" t="s">
        <v>52</v>
      </c>
    </row>
    <row r="15" spans="1:8" x14ac:dyDescent="0.45">
      <c r="A15" s="59" t="s">
        <v>53</v>
      </c>
      <c r="B15" s="60"/>
      <c r="C15" s="60"/>
      <c r="D15" s="60"/>
      <c r="E15" s="61"/>
      <c r="F15" s="61"/>
      <c r="G15" s="60"/>
      <c r="H15" s="62"/>
    </row>
    <row r="16" spans="1:8" ht="30" customHeight="1" x14ac:dyDescent="0.45">
      <c r="A16" s="13" t="s">
        <v>54</v>
      </c>
      <c r="B16" s="86"/>
      <c r="C16" s="87"/>
      <c r="D16" s="88"/>
      <c r="E16" s="89" t="s">
        <v>55</v>
      </c>
      <c r="F16" s="90"/>
      <c r="G16" s="86"/>
      <c r="H16" s="88"/>
    </row>
    <row r="17" spans="1:8" x14ac:dyDescent="0.45">
      <c r="A17" s="14"/>
      <c r="B17" s="15"/>
      <c r="C17" s="15"/>
      <c r="D17" s="93" t="s">
        <v>56</v>
      </c>
      <c r="E17" s="94"/>
      <c r="F17" s="94"/>
      <c r="G17" s="94"/>
      <c r="H17" s="95"/>
    </row>
    <row r="18" spans="1:8" ht="20.100000000000001" customHeight="1" x14ac:dyDescent="0.45">
      <c r="A18" s="91" t="s">
        <v>57</v>
      </c>
      <c r="B18" s="92"/>
      <c r="C18" s="92"/>
      <c r="D18" s="96"/>
      <c r="E18" s="97"/>
      <c r="F18" s="97"/>
      <c r="G18" s="97"/>
      <c r="H18" s="98"/>
    </row>
    <row r="19" spans="1:8" ht="20.100000000000001" customHeight="1" x14ac:dyDescent="0.45">
      <c r="A19" s="91" t="s">
        <v>76</v>
      </c>
      <c r="B19" s="92"/>
      <c r="C19" s="92"/>
      <c r="D19" s="96"/>
      <c r="E19" s="97"/>
      <c r="F19" s="97"/>
      <c r="G19" s="97"/>
      <c r="H19" s="98"/>
    </row>
    <row r="21" spans="1:8" x14ac:dyDescent="0.45">
      <c r="A21" s="102" t="s">
        <v>58</v>
      </c>
      <c r="B21" s="99"/>
      <c r="C21" s="99"/>
      <c r="D21" s="99"/>
      <c r="E21" s="99"/>
      <c r="F21" s="99"/>
      <c r="G21" s="99"/>
      <c r="H21" s="99"/>
    </row>
    <row r="22" spans="1:8" ht="15.75" customHeight="1" x14ac:dyDescent="0.45">
      <c r="A22" s="103"/>
      <c r="B22" s="100"/>
      <c r="C22" s="100"/>
      <c r="D22" s="100"/>
      <c r="E22" s="100"/>
      <c r="F22" s="100"/>
      <c r="G22" s="100"/>
      <c r="H22" s="100"/>
    </row>
    <row r="23" spans="1:8" ht="15.75" customHeight="1" x14ac:dyDescent="0.45">
      <c r="A23" s="103"/>
      <c r="B23" s="101"/>
      <c r="C23" s="101"/>
      <c r="D23" s="101"/>
      <c r="E23" s="101"/>
      <c r="F23" s="101"/>
      <c r="G23" s="101"/>
      <c r="H23" s="101"/>
    </row>
    <row r="24" spans="1:8" ht="15.75" customHeight="1" x14ac:dyDescent="0.45">
      <c r="A24" s="103" t="s">
        <v>59</v>
      </c>
      <c r="B24" s="99"/>
      <c r="C24" s="99"/>
      <c r="D24" s="99"/>
      <c r="E24" s="99"/>
      <c r="F24" s="99"/>
      <c r="G24" s="99"/>
      <c r="H24" s="99"/>
    </row>
    <row r="25" spans="1:8" ht="15.75" customHeight="1" x14ac:dyDescent="0.45">
      <c r="A25" s="103"/>
      <c r="B25" s="100"/>
      <c r="C25" s="100"/>
      <c r="D25" s="100"/>
      <c r="E25" s="100"/>
      <c r="F25" s="100"/>
      <c r="G25" s="100"/>
      <c r="H25" s="100"/>
    </row>
    <row r="26" spans="1:8" ht="15.95" customHeight="1" x14ac:dyDescent="0.45">
      <c r="A26" s="103"/>
      <c r="B26" s="100"/>
      <c r="C26" s="100"/>
      <c r="D26" s="100"/>
      <c r="E26" s="100"/>
      <c r="F26" s="100"/>
      <c r="G26" s="100"/>
      <c r="H26" s="100"/>
    </row>
    <row r="27" spans="1:8" ht="15.95" customHeight="1" x14ac:dyDescent="0.45"/>
    <row r="28" spans="1:8" ht="15.75" customHeight="1" x14ac:dyDescent="0.45"/>
    <row r="29" spans="1:8" ht="15.75" customHeight="1" x14ac:dyDescent="0.45"/>
    <row r="30" spans="1:8" ht="15.75" customHeight="1" x14ac:dyDescent="0.45"/>
    <row r="31" spans="1:8" ht="15.75" customHeight="1" x14ac:dyDescent="0.45"/>
    <row r="32" spans="1:8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sheetProtection sheet="1" objects="1" scenarios="1"/>
  <protectedRanges>
    <protectedRange sqref="B21:H26 D18:H19 G16:H16 B16:D16 F9:H11 B7:D11 B5:D5 F5:H5 B1:H2" name="Details_1"/>
  </protectedRanges>
  <mergeCells count="25">
    <mergeCell ref="B7:D7"/>
    <mergeCell ref="B1:H1"/>
    <mergeCell ref="B2:H2"/>
    <mergeCell ref="B4:D4"/>
    <mergeCell ref="B5:D5"/>
    <mergeCell ref="G6:H6"/>
    <mergeCell ref="A18:C18"/>
    <mergeCell ref="D18:H18"/>
    <mergeCell ref="B8:D8"/>
    <mergeCell ref="F8:H8"/>
    <mergeCell ref="B9:D9"/>
    <mergeCell ref="F9:H11"/>
    <mergeCell ref="B10:D10"/>
    <mergeCell ref="B11:D11"/>
    <mergeCell ref="A15:H15"/>
    <mergeCell ref="B16:D16"/>
    <mergeCell ref="E16:F16"/>
    <mergeCell ref="G16:H16"/>
    <mergeCell ref="D17:H17"/>
    <mergeCell ref="A19:C19"/>
    <mergeCell ref="D19:H19"/>
    <mergeCell ref="A21:A23"/>
    <mergeCell ref="B21:H23"/>
    <mergeCell ref="A24:A26"/>
    <mergeCell ref="B24:H26"/>
  </mergeCells>
  <dataValidations count="1">
    <dataValidation type="list" allowBlank="1" showInputMessage="1" showErrorMessage="1" sqref="B2" xr:uid="{F349767E-FB23-474C-BB19-B39E4D1BC66F}">
      <formula1>Role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J 1 s U j o S k g G j A A A A 9 Q A A A B I A H A B D b 2 5 m a W c v U G F j a 2 F n Z S 5 4 b W w g o h g A K K A U A A A A A A A A A A A A A A A A A A A A A A A A A A A A h Y + x D o I w F E V / h X S n L X U h 5 F E G B x d J T E i M a 1 M q N M L D Q L H 8 m 4 O f 5 C + I U d T N 8 d 5 z h n v v 1 x t k U 9 s E F 9 M P t s O U R J S T w K D u S o t V S k Z 3 D G O S S d g p f V K V C W Y Z h 2 Q a y p T U z p 0 T x r z 3 1 K 9 o 1 1 d M c B 6 x Q 7 4 t d G 1 a R T 6 y / S + H F g e n U B s i Y f 8 a I w W N Y y r 4 P A n Y 0 k F u 8 c v F z J 7 0 p 4 T 1 2 L i x N 9 J g W G y A L R H Y + 4 J 8 A F B L A w Q U A A I A C A C w n W x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J 1 s U i i K R 7 g O A A A A E Q A A A B M A H A B G b 3 J t d W x h c y 9 T Z W N 0 a W 9 u M S 5 t I K I Y A C i g F A A A A A A A A A A A A A A A A A A A A A A A A A A A A C t O T S 7 J z M 9 T C I b Q h t Y A U E s B A i 0 A F A A C A A g A s J 1 s U j o S k g G j A A A A 9 Q A A A B I A A A A A A A A A A A A A A A A A A A A A A E N v b m Z p Z y 9 Q Y W N r Y W d l L n h t b F B L A Q I t A B Q A A g A I A L C d b F I P y u m r p A A A A O k A A A A T A A A A A A A A A A A A A A A A A O 8 A A A B b Q 2 9 u d G V u d F 9 U e X B l c 1 0 u e G 1 s U E s B A i 0 A F A A C A A g A s J 1 s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W 3 n 8 G B a J Z G h u o V D G f J n i w A A A A A A g A A A A A A E G Y A A A A B A A A g A A A A 4 q y B j B D C b g D A w Z 9 i v s o J I i S / S T 8 2 L P w d k A O V r 5 X 5 + J o A A A A A D o A A A A A C A A A g A A A A 4 w W E + W v E v U Q W H 3 E 8 P C T A U s a t c a 7 x J g g i q U A y 3 T + A 5 v 9 Q A A A A 4 D Y g c Q N r 3 C r Q A R 3 i K + a w 1 t v 2 H W o G B f B 3 7 c G e I / S w b D h 0 J w + z / n K 2 d P h i F o B C 2 3 h j a s e P o C d h D F j H s M 9 y Y f 0 I C n Z o n C C f 1 b q o 9 V y W G R 3 1 k z p A A A A A E M 8 U o G u L 6 0 Q 4 W K d p H h t c l 3 / V P q U P 3 G D Y a d x 4 V C u s t 2 g P B 5 C 6 9 Q L u 6 9 k w B U + I R f j 5 Y 6 g b O W 8 C 8 T W h d M R R j H u P z w = = < / D a t a M a s h u p > 
</file>

<file path=customXml/itemProps1.xml><?xml version="1.0" encoding="utf-8"?>
<ds:datastoreItem xmlns:ds="http://schemas.openxmlformats.org/officeDocument/2006/customXml" ds:itemID="{41F51F94-4D6F-417F-8FDE-5FC2C517C7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Introduction</vt:lpstr>
      <vt:lpstr>Requisition Log</vt:lpstr>
      <vt:lpstr>Battles Fought</vt:lpstr>
      <vt:lpstr>Order of Battle</vt:lpstr>
      <vt:lpstr>Crusade Card 1</vt:lpstr>
      <vt:lpstr>Crusade Card 2</vt:lpstr>
      <vt:lpstr>Crusade Card 3</vt:lpstr>
      <vt:lpstr>Crusade Card 4</vt:lpstr>
      <vt:lpstr>Crusade Card 5</vt:lpstr>
      <vt:lpstr>Crusade Card 6</vt:lpstr>
      <vt:lpstr>Crusade Card 7</vt:lpstr>
      <vt:lpstr>Crusade Card 8</vt:lpstr>
      <vt:lpstr>Crusade Card 9</vt:lpstr>
      <vt:lpstr>Crusade Card 10</vt:lpstr>
      <vt:lpstr>Crusade Card 11</vt:lpstr>
      <vt:lpstr>Crusade Card 12</vt:lpstr>
      <vt:lpstr>Crusade Card 13</vt:lpstr>
      <vt:lpstr>Crusade Card 14</vt:lpstr>
      <vt:lpstr>Crusade Card 15</vt:lpstr>
      <vt:lpstr>Crusade Card 16</vt:lpstr>
      <vt:lpstr>Crusade Card 17</vt:lpstr>
      <vt:lpstr>Crusade Card 18</vt:lpstr>
      <vt:lpstr>Crusade Card 19</vt:lpstr>
      <vt:lpstr>Crusade Card 20</vt:lpstr>
      <vt:lpstr>Codex</vt:lpstr>
      <vt:lpstr>Role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Yip</dc:creator>
  <cp:lastModifiedBy>Vernon Yip</cp:lastModifiedBy>
  <dcterms:created xsi:type="dcterms:W3CDTF">2021-03-12T09:38:04Z</dcterms:created>
  <dcterms:modified xsi:type="dcterms:W3CDTF">2021-03-22T09:14:49Z</dcterms:modified>
</cp:coreProperties>
</file>